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maison henry\Noel 2026\ECOLE\"/>
    </mc:Choice>
  </mc:AlternateContent>
  <xr:revisionPtr revIDLastSave="0" documentId="13_ncr:1_{5E53D4F2-3F28-4497-B256-0CA713ABA0DB}" xr6:coauthVersionLast="47" xr6:coauthVersionMax="47" xr10:uidLastSave="{00000000-0000-0000-0000-000000000000}"/>
  <bookViews>
    <workbookView xWindow="-120" yWindow="-120" windowWidth="29040" windowHeight="15720" xr2:uid="{44479785-8189-470F-B0E1-99563BF3C64A}"/>
  </bookViews>
  <sheets>
    <sheet name="BON CDE GLOB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9" i="2" l="1"/>
  <c r="F21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6" i="2"/>
  <c r="M38" i="2"/>
  <c r="F38" i="2"/>
  <c r="M37" i="2"/>
  <c r="F37" i="2"/>
  <c r="M36" i="2"/>
  <c r="F36" i="2"/>
  <c r="M35" i="2"/>
  <c r="F35" i="2"/>
  <c r="M33" i="2"/>
  <c r="F33" i="2"/>
  <c r="L41" i="2" s="1"/>
  <c r="M32" i="2"/>
  <c r="F32" i="2"/>
  <c r="M31" i="2"/>
  <c r="M30" i="2"/>
  <c r="F30" i="2"/>
  <c r="M29" i="2"/>
  <c r="F29" i="2"/>
  <c r="M28" i="2"/>
  <c r="F28" i="2"/>
  <c r="F27" i="2"/>
  <c r="M26" i="2"/>
  <c r="F26" i="2"/>
  <c r="M25" i="2"/>
  <c r="F25" i="2"/>
  <c r="M24" i="2"/>
  <c r="F24" i="2"/>
  <c r="M23" i="2"/>
  <c r="F23" i="2"/>
  <c r="M22" i="2"/>
  <c r="F22" i="2"/>
  <c r="M21" i="2"/>
  <c r="M20" i="2"/>
  <c r="M18" i="2"/>
  <c r="M17" i="2"/>
  <c r="M16" i="2"/>
  <c r="M15" i="2"/>
  <c r="M14" i="2"/>
  <c r="M13" i="2"/>
  <c r="M12" i="2"/>
  <c r="M11" i="2"/>
  <c r="M10" i="2"/>
  <c r="M9" i="2"/>
  <c r="M7" i="2"/>
  <c r="M6" i="2"/>
  <c r="L42" i="2" l="1" a="1"/>
  <c r="L42" i="2" s="1"/>
  <c r="L4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<sst xmlns="http://schemas.openxmlformats.org/spreadsheetml/2006/main" count="95" uniqueCount="90">
  <si>
    <t xml:space="preserve">OFFRE NOËL 2026 - ECOLE/ASSOCIATION </t>
  </si>
  <si>
    <t xml:space="preserve">ARTICLE </t>
  </si>
  <si>
    <t>POIDS (g)</t>
  </si>
  <si>
    <t>PRIX (€)</t>
  </si>
  <si>
    <t>QUANTITÉ</t>
  </si>
  <si>
    <t>PRIX TOTAL (€)</t>
  </si>
  <si>
    <t>BOITES DE CHOCOLATS</t>
  </si>
  <si>
    <t>SUPPLÉMENT NOËL</t>
  </si>
  <si>
    <t>VERSION MINI</t>
  </si>
  <si>
    <t>CALENDRIER PETITS LUTINS</t>
  </si>
  <si>
    <t>BOITE 31 CHOCOLATS NOIR ET LAIT</t>
  </si>
  <si>
    <t>CALENDRIER MAISON ENCHANTÉE</t>
  </si>
  <si>
    <t>BOITE 31 CHOCOLATS LAIT</t>
  </si>
  <si>
    <t>MOULAGES ET SUCETTES</t>
  </si>
  <si>
    <t>BOITE 31 CHOCOLATS NOIR</t>
  </si>
  <si>
    <t>SUCETTE LAIT</t>
  </si>
  <si>
    <t>BOITE 44 CHOCOLATS NOIR ET LAIT</t>
  </si>
  <si>
    <t>SUCETTE NOIR</t>
  </si>
  <si>
    <t>BOITE 44 CHOCOLATS LAIT</t>
  </si>
  <si>
    <t>OURSON LAIT</t>
  </si>
  <si>
    <t>BOITE 44 CHOCOLATS NOIR</t>
  </si>
  <si>
    <t>OURSON NOIR</t>
  </si>
  <si>
    <t>BOITE 62 CHOCOLATS NOIR ET LAIT</t>
  </si>
  <si>
    <t>CARIBOU LAIT</t>
  </si>
  <si>
    <t>BOITE 86 CHOCOLATS NOIR ET LAIT</t>
  </si>
  <si>
    <t>CARIBOU NOIR</t>
  </si>
  <si>
    <t>100% PRALINÉS 15 PIÈCES</t>
  </si>
  <si>
    <t>BONHOMME DE NEIGE LAIT</t>
  </si>
  <si>
    <t>100% PRALINÉS 30 PIÈCES</t>
  </si>
  <si>
    <t>BONHOMME DE NEIGE NOIR</t>
  </si>
  <si>
    <t>100% GANACHES 15 PIÈCES</t>
  </si>
  <si>
    <t>PÈRE NOËL LAIT</t>
  </si>
  <si>
    <t>100% GANACHES 30 PIÈCES</t>
  </si>
  <si>
    <t>PÈRE NOËL NOIR</t>
  </si>
  <si>
    <t>100% CARAMELS 15 PIÈCES</t>
  </si>
  <si>
    <t xml:space="preserve">SACHETS </t>
  </si>
  <si>
    <t>CHOCOLATS AND CO</t>
  </si>
  <si>
    <t>PETIT SACHET FRITURE NATURE LAIT</t>
  </si>
  <si>
    <t>PAVÉS AUX AMANDES</t>
  </si>
  <si>
    <t>PETIT SACHET FRITURE NATURE NOIR</t>
  </si>
  <si>
    <t>MENDIANTS NOIR ET LAIT</t>
  </si>
  <si>
    <t>GRAND SACHET FRITURE NATURE MÉLANGE</t>
  </si>
  <si>
    <t>CROQ'AMANDES ET NOISETTES NOIR ET LAIT</t>
  </si>
  <si>
    <t xml:space="preserve">PETIT SACHET FRITURE PRALINÉ LAIT </t>
  </si>
  <si>
    <t>ORANGETTES</t>
  </si>
  <si>
    <t>PETIT SACHET FRITURE PRALINÉ NOIR</t>
  </si>
  <si>
    <t>CARAMELS ENROBÉS</t>
  </si>
  <si>
    <t>GRAND SACHET FRITURE PRALINÉ MÉLANGE</t>
  </si>
  <si>
    <t>OURSONS GUIMAUVE NOISETTE NOIR</t>
  </si>
  <si>
    <t>PAPILLOTES</t>
  </si>
  <si>
    <t>OURSONS GUIMAUVE NOISETTE LAIT</t>
  </si>
  <si>
    <t>FANTAISIES</t>
  </si>
  <si>
    <t>GUIMAUVE VANILLE ENROBÉE NOIR ET LAIT</t>
  </si>
  <si>
    <t>DEMI-CRACKER - FRITURE NATURE LAIT ET NOIR</t>
  </si>
  <si>
    <t>MINI TABLETTES NOIR</t>
  </si>
  <si>
    <t>SACHET PÈRE NOËL - ASSORTIMENT FRITURE LAIT</t>
  </si>
  <si>
    <t>MINI TABLETTES LAIT</t>
  </si>
  <si>
    <t>SACHET SAPIN - ASSORTIMENT FRITURE LAIT ET NOIR</t>
  </si>
  <si>
    <t>CONFISERIE</t>
  </si>
  <si>
    <t>SACHET LUTIN - ASSORTIMENT FRITURE NOIR</t>
  </si>
  <si>
    <t>PÂTES DE FRUITS</t>
  </si>
  <si>
    <t>BOX - PAPILLOTES ET SUCETTE LAIT</t>
  </si>
  <si>
    <t>CARAMELS TENDRES</t>
  </si>
  <si>
    <t>MAISON A SUSPENDRE - 6 PAPILLOTES</t>
  </si>
  <si>
    <t>SPÉCIALITÉS</t>
  </si>
  <si>
    <t>BOITES DE NOËL</t>
  </si>
  <si>
    <t>ROCHERS LINGON PAR 6</t>
  </si>
  <si>
    <t>ECRIN 2 TIROIRS</t>
  </si>
  <si>
    <t>ROCHERS LINGON PAR 12</t>
  </si>
  <si>
    <t>COFFRET FANTAISIE 32 CHOCOLATS</t>
  </si>
  <si>
    <t>MINI CAISSETTES LANGROISES</t>
  </si>
  <si>
    <t>COFFRET FANTAISIE 63 CHOCOLATS</t>
  </si>
  <si>
    <t xml:space="preserve">CAISSETTES LANGROISES </t>
  </si>
  <si>
    <t>BOITE MESSAGE - PRALINÉ CROUSTILLANT</t>
  </si>
  <si>
    <t>BON DE COMMANDE GLOBAL</t>
  </si>
  <si>
    <t>ADRESSE DE LIVRAISON</t>
  </si>
  <si>
    <t>NOM DE L'ASSOCIATION &amp; CONTACT TELEPHONIQUE</t>
  </si>
  <si>
    <t>NOMBRE TOTAL D'ARTICLES</t>
  </si>
  <si>
    <t>MONTANT TOTAL DES COMMANDES</t>
  </si>
  <si>
    <t>REMISE (=BÉNÉFICE POUR L'ASSOCIATION)</t>
  </si>
  <si>
    <t>MONTANT A FACTURER A L'ASSOCIATION</t>
  </si>
  <si>
    <t>NOMBRE DE COMMANDES SUPERIEURES A 100 EUROS (BON 5€)</t>
  </si>
  <si>
    <t>BARÈME DES REMISES</t>
  </si>
  <si>
    <t>Montant de la commande</t>
  </si>
  <si>
    <t>Taux de remise</t>
  </si>
  <si>
    <t>3000 à 4999 €</t>
  </si>
  <si>
    <t>0 à 2999 €</t>
  </si>
  <si>
    <t>NOMBRE DE COMMANDES</t>
  </si>
  <si>
    <t xml:space="preserve"> A COMPLETER SUR EXCEL POUR UN CALCUL AUTOMATIQUE &amp; A ENVOYER PAR MAIL AU PLUS TARD LE 12 NOVEMBRE </t>
  </si>
  <si>
    <t xml:space="preserve">Maison HENRY - contact@maison-henry.fr - 07 50 21 98 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</si>
</sst>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#,##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Open Sans"/>
      <family val="2"/>
    </font>
    <font>
      <sz val="10"/>
      <color theme="1"/>
      <name val="Aptos Narrow"/>
      <family val="2"/>
      <scheme val="minor"/>
    </font>
    <font>
      <b/>
      <sz val="10"/>
      <color rgb="FFFF0000"/>
      <name val="Open Sans"/>
      <family val="2"/>
    </font>
    <font>
      <b/>
      <sz val="10"/>
      <color theme="1"/>
      <name val="Open Sans"/>
      <family val="2"/>
    </font>
    <font>
      <b/>
      <sz val="8"/>
      <color theme="0"/>
      <name val="Open Sans"/>
      <family val="2"/>
    </font>
    <font>
      <sz val="8"/>
      <name val="Open Sans"/>
      <family val="2"/>
    </font>
    <font>
      <sz val="8"/>
      <color theme="1"/>
      <name val="Open Sans"/>
      <family val="2"/>
    </font>
    <font>
      <b/>
      <sz val="10"/>
      <name val="Open Sans"/>
      <family val="2"/>
    </font>
    <font>
      <sz val="10"/>
      <name val="Open Sans"/>
      <family val="2"/>
    </font>
    <font>
      <b/>
      <sz val="10"/>
      <color theme="0"/>
      <name val="Open Sans"/>
      <family val="2"/>
    </font>
    <font>
      <sz val="12"/>
      <name val="Open Sans"/>
      <family val="2"/>
    </font>
    <font>
      <sz val="14"/>
      <name val="Open Sans"/>
      <family val="2"/>
    </font>
    <font>
      <sz val="9"/>
      <name val="Open Sans"/>
      <family val="2"/>
    </font>
    <font>
      <b/>
      <sz val="9"/>
      <color rgb="FFFF0000"/>
      <name val="Open Sans"/>
      <family val="2"/>
    </font>
    <font>
      <b/>
      <sz val="11"/>
      <color rgb="FFFF0000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rgb="FFFFC000"/>
      </patternFill>
    </fill>
    <fill>
      <patternFill patternType="solid">
        <fgColor theme="0" tint="-0.249977111117893"/>
        <bgColor rgb="FFFFC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4" fillId="0" borderId="0" xfId="1" applyFont="1"/>
    <xf numFmtId="0" fontId="3" fillId="0" borderId="4" xfId="1" applyFont="1" applyBorder="1" applyAlignment="1">
      <alignment horizontal="center"/>
    </xf>
    <xf numFmtId="0" fontId="7" fillId="2" borderId="7" xfId="1" applyFont="1" applyFill="1" applyBorder="1" applyAlignment="1">
      <alignment horizontal="center" vertical="center" wrapText="1"/>
    </xf>
    <xf numFmtId="164" fontId="7" fillId="2" borderId="7" xfId="1" applyNumberFormat="1" applyFont="1" applyFill="1" applyBorder="1" applyAlignment="1">
      <alignment horizontal="center" vertical="center" wrapText="1"/>
    </xf>
    <xf numFmtId="164" fontId="7" fillId="2" borderId="8" xfId="1" applyNumberFormat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164" fontId="7" fillId="2" borderId="12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" fillId="0" borderId="0" xfId="1"/>
    <xf numFmtId="164" fontId="6" fillId="0" borderId="4" xfId="1" applyNumberFormat="1" applyFont="1" applyBorder="1" applyAlignment="1">
      <alignment horizontal="center"/>
    </xf>
    <xf numFmtId="0" fontId="3" fillId="0" borderId="12" xfId="1" applyFont="1" applyBorder="1" applyAlignment="1">
      <alignment horizontal="center" vertical="center" wrapText="1"/>
    </xf>
    <xf numFmtId="164" fontId="6" fillId="0" borderId="12" xfId="1" applyNumberFormat="1" applyFont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/>
    </xf>
    <xf numFmtId="164" fontId="6" fillId="4" borderId="4" xfId="1" applyNumberFormat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 wrapText="1"/>
    </xf>
    <xf numFmtId="164" fontId="6" fillId="5" borderId="12" xfId="1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164" fontId="6" fillId="0" borderId="12" xfId="1" applyNumberFormat="1" applyFont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164" fontId="6" fillId="5" borderId="12" xfId="1" applyNumberFormat="1" applyFont="1" applyFill="1" applyBorder="1" applyAlignment="1">
      <alignment horizontal="center"/>
    </xf>
    <xf numFmtId="164" fontId="6" fillId="4" borderId="12" xfId="1" applyNumberFormat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164" fontId="6" fillId="4" borderId="4" xfId="1" applyNumberFormat="1" applyFont="1" applyFill="1" applyBorder="1" applyAlignment="1">
      <alignment horizontal="center"/>
    </xf>
    <xf numFmtId="0" fontId="3" fillId="5" borderId="4" xfId="1" applyFont="1" applyFill="1" applyBorder="1" applyAlignment="1">
      <alignment horizontal="center" vertical="center" wrapText="1"/>
    </xf>
    <xf numFmtId="164" fontId="6" fillId="5" borderId="4" xfId="1" applyNumberFormat="1" applyFont="1" applyFill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/>
    </xf>
    <xf numFmtId="164" fontId="6" fillId="4" borderId="7" xfId="1" applyNumberFormat="1" applyFont="1" applyFill="1" applyBorder="1" applyAlignment="1">
      <alignment horizontal="center"/>
    </xf>
    <xf numFmtId="0" fontId="11" fillId="0" borderId="0" xfId="1" applyFont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164" fontId="6" fillId="5" borderId="4" xfId="1" applyNumberFormat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164" fontId="10" fillId="0" borderId="4" xfId="1" applyNumberFormat="1" applyFont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0" fontId="11" fillId="5" borderId="21" xfId="1" applyFont="1" applyFill="1" applyBorder="1" applyAlignment="1">
      <alignment horizontal="center" vertical="center" wrapText="1"/>
    </xf>
    <xf numFmtId="164" fontId="6" fillId="5" borderId="21" xfId="1" applyNumberFormat="1" applyFont="1" applyFill="1" applyBorder="1" applyAlignment="1">
      <alignment horizontal="center"/>
    </xf>
    <xf numFmtId="164" fontId="10" fillId="5" borderId="4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164" fontId="1" fillId="0" borderId="0" xfId="1" applyNumberFormat="1"/>
    <xf numFmtId="0" fontId="2" fillId="0" borderId="0" xfId="1" applyFont="1"/>
    <xf numFmtId="164" fontId="1" fillId="0" borderId="0" xfId="1" applyNumberFormat="1" applyAlignment="1">
      <alignment horizontal="center"/>
    </xf>
    <xf numFmtId="0" fontId="9" fillId="0" borderId="9" xfId="1" applyFont="1" applyBorder="1" applyAlignment="1">
      <alignment vertical="center"/>
    </xf>
    <xf numFmtId="0" fontId="9" fillId="0" borderId="15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164" fontId="5" fillId="0" borderId="4" xfId="1" applyNumberFormat="1" applyFont="1" applyBorder="1" applyAlignment="1">
      <alignment horizontal="right" vertical="center" wrapText="1"/>
    </xf>
    <xf numFmtId="164" fontId="5" fillId="5" borderId="4" xfId="1" applyNumberFormat="1" applyFont="1" applyFill="1" applyBorder="1" applyAlignment="1">
      <alignment horizontal="right" vertical="center" wrapText="1"/>
    </xf>
    <xf numFmtId="164" fontId="5" fillId="5" borderId="21" xfId="1" applyNumberFormat="1" applyFont="1" applyFill="1" applyBorder="1" applyAlignment="1">
      <alignment horizontal="right" vertical="center" wrapText="1"/>
    </xf>
    <xf numFmtId="164" fontId="5" fillId="5" borderId="12" xfId="1" applyNumberFormat="1" applyFont="1" applyFill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 vertical="center" wrapText="1"/>
    </xf>
    <xf numFmtId="164" fontId="5" fillId="5" borderId="7" xfId="1" applyNumberFormat="1" applyFont="1" applyFill="1" applyBorder="1" applyAlignment="1">
      <alignment horizontal="right" vertical="center" wrapText="1"/>
    </xf>
    <xf numFmtId="0" fontId="10" fillId="3" borderId="4" xfId="1" applyFont="1" applyFill="1" applyBorder="1" applyAlignment="1" applyProtection="1">
      <alignment horizontal="center" vertical="center" wrapText="1"/>
      <protection locked="0"/>
    </xf>
    <xf numFmtId="0" fontId="10" fillId="4" borderId="4" xfId="1" applyFont="1" applyFill="1" applyBorder="1" applyAlignment="1" applyProtection="1">
      <alignment horizontal="center" vertical="center" wrapText="1"/>
      <protection locked="0"/>
    </xf>
    <xf numFmtId="0" fontId="10" fillId="0" borderId="17" xfId="1" applyFont="1" applyBorder="1" applyAlignment="1" applyProtection="1">
      <alignment horizontal="center" vertical="center" wrapText="1"/>
      <protection locked="0"/>
    </xf>
    <xf numFmtId="0" fontId="10" fillId="4" borderId="5" xfId="1" applyFont="1" applyFill="1" applyBorder="1" applyAlignment="1" applyProtection="1">
      <alignment horizontal="center" vertical="center" wrapText="1"/>
      <protection locked="0"/>
    </xf>
    <xf numFmtId="0" fontId="10" fillId="3" borderId="17" xfId="1" applyFont="1" applyFill="1" applyBorder="1" applyAlignment="1" applyProtection="1">
      <alignment horizontal="center" vertical="center" wrapText="1"/>
      <protection locked="0"/>
    </xf>
    <xf numFmtId="0" fontId="10" fillId="4" borderId="17" xfId="1" applyFont="1" applyFill="1" applyBorder="1" applyAlignment="1" applyProtection="1">
      <alignment horizontal="center" vertical="center" wrapText="1"/>
      <protection locked="0"/>
    </xf>
    <xf numFmtId="0" fontId="12" fillId="6" borderId="4" xfId="1" applyFont="1" applyFill="1" applyBorder="1" applyAlignment="1">
      <alignment horizontal="center" vertical="center"/>
    </xf>
    <xf numFmtId="0" fontId="12" fillId="8" borderId="4" xfId="1" applyFont="1" applyFill="1" applyBorder="1" applyAlignment="1">
      <alignment horizontal="center" vertical="center"/>
    </xf>
    <xf numFmtId="0" fontId="15" fillId="0" borderId="4" xfId="1" applyFont="1" applyBorder="1" applyAlignment="1">
      <alignment horizontal="center" vertical="center" wrapText="1"/>
    </xf>
    <xf numFmtId="9" fontId="15" fillId="0" borderId="4" xfId="1" applyNumberFormat="1" applyFont="1" applyBorder="1" applyAlignment="1">
      <alignment horizontal="center" vertical="center" wrapText="1"/>
    </xf>
    <xf numFmtId="165" fontId="15" fillId="0" borderId="21" xfId="1" applyNumberFormat="1" applyFont="1" applyBorder="1" applyAlignment="1">
      <alignment horizontal="center" vertical="center"/>
    </xf>
    <xf numFmtId="9" fontId="15" fillId="0" borderId="21" xfId="1" applyNumberFormat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0" fontId="11" fillId="5" borderId="21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11" fillId="5" borderId="3" xfId="1" applyFont="1" applyFill="1" applyBorder="1" applyAlignment="1">
      <alignment horizontal="left" vertical="center" wrapText="1"/>
    </xf>
    <xf numFmtId="0" fontId="14" fillId="0" borderId="24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2" fillId="6" borderId="4" xfId="1" applyFont="1" applyFill="1" applyBorder="1" applyAlignment="1">
      <alignment horizontal="center" vertical="center" wrapText="1"/>
    </xf>
    <xf numFmtId="0" fontId="12" fillId="8" borderId="22" xfId="1" applyFont="1" applyFill="1" applyBorder="1" applyAlignment="1" applyProtection="1">
      <alignment horizontal="center" vertical="center"/>
      <protection locked="0"/>
    </xf>
    <xf numFmtId="0" fontId="12" fillId="8" borderId="23" xfId="1" applyFont="1" applyFill="1" applyBorder="1" applyAlignment="1" applyProtection="1">
      <alignment horizontal="center" vertical="center"/>
      <protection locked="0"/>
    </xf>
    <xf numFmtId="0" fontId="12" fillId="8" borderId="9" xfId="1" applyFont="1" applyFill="1" applyBorder="1" applyAlignment="1" applyProtection="1">
      <alignment horizontal="center" vertical="center"/>
      <protection locked="0"/>
    </xf>
    <xf numFmtId="0" fontId="17" fillId="0" borderId="21" xfId="1" applyFont="1" applyBorder="1" applyAlignment="1" applyProtection="1">
      <alignment horizontal="right" vertical="center"/>
      <protection locked="0"/>
    </xf>
    <xf numFmtId="0" fontId="5" fillId="0" borderId="4" xfId="1" applyFont="1" applyBorder="1" applyAlignment="1">
      <alignment horizontal="right" vertical="center" wrapText="1"/>
    </xf>
    <xf numFmtId="4" fontId="16" fillId="7" borderId="4" xfId="1" applyNumberFormat="1" applyFont="1" applyFill="1" applyBorder="1" applyAlignment="1">
      <alignment horizontal="right" vertical="center" wrapText="1"/>
    </xf>
    <xf numFmtId="0" fontId="16" fillId="7" borderId="4" xfId="1" applyFont="1" applyFill="1" applyBorder="1" applyAlignment="1">
      <alignment horizontal="right" vertical="center" wrapText="1"/>
    </xf>
    <xf numFmtId="0" fontId="13" fillId="0" borderId="4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11" fillId="5" borderId="4" xfId="1" applyFont="1" applyFill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3" fillId="5" borderId="3" xfId="1" applyFont="1" applyFill="1" applyBorder="1" applyAlignment="1">
      <alignment horizontal="left" vertical="center" wrapText="1"/>
    </xf>
    <xf numFmtId="0" fontId="3" fillId="5" borderId="4" xfId="1" applyFont="1" applyFill="1" applyBorder="1" applyAlignment="1">
      <alignment horizontal="left" vertical="center" wrapText="1"/>
    </xf>
    <xf numFmtId="0" fontId="11" fillId="5" borderId="4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11" fillId="5" borderId="4" xfId="1" applyFont="1" applyFill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3" fillId="0" borderId="10" xfId="1" applyFont="1" applyBorder="1" applyAlignment="1">
      <alignment horizontal="left" wrapText="1"/>
    </xf>
    <xf numFmtId="0" fontId="3" fillId="0" borderId="11" xfId="1" applyFont="1" applyBorder="1" applyAlignment="1">
      <alignment horizontal="left" wrapText="1"/>
    </xf>
    <xf numFmtId="0" fontId="3" fillId="4" borderId="13" xfId="1" applyFont="1" applyFill="1" applyBorder="1" applyAlignment="1">
      <alignment horizontal="left" wrapText="1"/>
    </xf>
    <xf numFmtId="0" fontId="3" fillId="4" borderId="6" xfId="1" applyFont="1" applyFill="1" applyBorder="1" applyAlignment="1">
      <alignment horizontal="left" wrapText="1"/>
    </xf>
    <xf numFmtId="0" fontId="6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11" fillId="0" borderId="4" xfId="1" applyFont="1" applyBorder="1"/>
    <xf numFmtId="0" fontId="3" fillId="4" borderId="10" xfId="1" applyFont="1" applyFill="1" applyBorder="1" applyAlignment="1">
      <alignment horizontal="left" vertical="center" wrapText="1"/>
    </xf>
    <xf numFmtId="0" fontId="11" fillId="5" borderId="11" xfId="1" applyFont="1" applyFill="1" applyBorder="1"/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11" fillId="0" borderId="11" xfId="1" applyFont="1" applyBorder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0" fontId="5" fillId="0" borderId="4" xfId="1" applyFont="1" applyBorder="1" applyAlignment="1">
      <alignment horizontal="center" vertical="center" wrapText="1"/>
    </xf>
    <xf numFmtId="0" fontId="6" fillId="0" borderId="4" xfId="1" applyFont="1" applyBorder="1"/>
    <xf numFmtId="0" fontId="7" fillId="2" borderId="5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wrapText="1"/>
    </xf>
    <xf numFmtId="0" fontId="10" fillId="0" borderId="14" xfId="1" applyFont="1" applyBorder="1"/>
    <xf numFmtId="0" fontId="10" fillId="0" borderId="6" xfId="1" applyFont="1" applyBorder="1"/>
    <xf numFmtId="0" fontId="6" fillId="0" borderId="10" xfId="1" applyFont="1" applyBorder="1" applyAlignment="1">
      <alignment horizontal="center" wrapText="1"/>
    </xf>
    <xf numFmtId="0" fontId="10" fillId="0" borderId="16" xfId="1" applyFont="1" applyBorder="1"/>
    <xf numFmtId="0" fontId="10" fillId="0" borderId="11" xfId="1" applyFont="1" applyBorder="1"/>
    <xf numFmtId="0" fontId="12" fillId="6" borderId="1" xfId="1" applyFont="1" applyFill="1" applyBorder="1" applyAlignment="1">
      <alignment horizontal="center" vertical="center" wrapText="1"/>
    </xf>
    <xf numFmtId="0" fontId="12" fillId="6" borderId="2" xfId="1" applyFont="1" applyFill="1" applyBorder="1" applyAlignment="1">
      <alignment horizontal="center" vertical="center" wrapText="1"/>
    </xf>
    <xf numFmtId="0" fontId="12" fillId="6" borderId="3" xfId="1" applyFont="1" applyFill="1" applyBorder="1" applyAlignment="1">
      <alignment horizontal="center" vertical="center" wrapText="1"/>
    </xf>
    <xf numFmtId="0" fontId="3" fillId="5" borderId="10" xfId="1" applyFont="1" applyFill="1" applyBorder="1" applyAlignment="1">
      <alignment horizontal="left" vertical="center" wrapText="1"/>
    </xf>
    <xf numFmtId="0" fontId="10" fillId="5" borderId="4" xfId="1" applyFont="1" applyFill="1" applyBorder="1" applyAlignment="1" applyProtection="1">
      <alignment horizontal="center" vertical="center" wrapText="1"/>
      <protection locked="0"/>
    </xf>
    <xf numFmtId="0" fontId="10" fillId="0" borderId="4" xfId="1" applyFont="1" applyBorder="1" applyAlignment="1" applyProtection="1">
      <alignment horizontal="center" vertical="center" wrapText="1"/>
      <protection locked="0"/>
    </xf>
    <xf numFmtId="0" fontId="10" fillId="0" borderId="4" xfId="1" applyFont="1" applyBorder="1" applyAlignment="1" applyProtection="1">
      <alignment vertical="center" wrapText="1"/>
      <protection locked="0"/>
    </xf>
    <xf numFmtId="0" fontId="10" fillId="5" borderId="4" xfId="1" applyFont="1" applyFill="1" applyBorder="1" applyAlignment="1" applyProtection="1">
      <alignment vertical="center" wrapText="1"/>
      <protection locked="0"/>
    </xf>
    <xf numFmtId="0" fontId="3" fillId="0" borderId="4" xfId="1" applyFont="1" applyBorder="1" applyAlignment="1" applyProtection="1">
      <alignment vertical="center" wrapText="1"/>
      <protection locked="0"/>
    </xf>
    <xf numFmtId="0" fontId="3" fillId="5" borderId="4" xfId="1" applyFont="1" applyFill="1" applyBorder="1" applyAlignment="1" applyProtection="1">
      <alignment vertical="center" wrapText="1"/>
      <protection locked="0"/>
    </xf>
    <xf numFmtId="0" fontId="10" fillId="5" borderId="21" xfId="1" applyFont="1" applyFill="1" applyBorder="1" applyAlignment="1" applyProtection="1">
      <alignment vertical="center" wrapText="1"/>
      <protection locked="0"/>
    </xf>
    <xf numFmtId="0" fontId="10" fillId="0" borderId="4" xfId="1" applyFont="1" applyBorder="1" applyProtection="1">
      <protection locked="0"/>
    </xf>
    <xf numFmtId="0" fontId="12" fillId="0" borderId="4" xfId="1" applyFont="1" applyBorder="1" applyAlignment="1" applyProtection="1">
      <alignment horizontal="center" vertical="center"/>
      <protection locked="0"/>
    </xf>
    <xf numFmtId="0" fontId="12" fillId="0" borderId="4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horizontal="right" vertical="center" wrapText="1"/>
      <protection locked="0"/>
    </xf>
    <xf numFmtId="0" fontId="5" fillId="0" borderId="3" xfId="1" applyFont="1" applyBorder="1" applyAlignment="1" applyProtection="1">
      <alignment horizontal="right" vertical="center" wrapText="1"/>
      <protection locked="0"/>
    </xf>
  </cellXfs>
  <cellStyles count="2">
    <cellStyle name="Normal" xfId="0" builtinId="0"/>
    <cellStyle name="Normal 4" xfId="1" xr:uid="{7C08B849-1989-4575-B459-90E5294B4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95BB-EE10-4BAA-B8D3-27289C5571BE}">
  <sheetPr>
    <pageSetUpPr fitToPage="1"/>
  </sheetPr>
  <dimension ref="A1:M50"/>
  <sheetViews>
    <sheetView tabSelected="1" view="pageLayout" topLeftCell="A4" zoomScale="68" zoomScaleNormal="98" zoomScaleSheetLayoutView="66" zoomScalePageLayoutView="68" workbookViewId="0">
      <selection activeCell="E6" sqref="E6:E19"/>
    </sheetView>
  </sheetViews>
  <sheetFormatPr baseColWidth="10" defaultColWidth="0.5703125" defaultRowHeight="15" customHeight="1" x14ac:dyDescent="0.25"/>
  <cols>
    <col min="1" max="1" width="25" style="9" customWidth="1"/>
    <col min="2" max="2" width="23.28515625" style="9" customWidth="1"/>
    <col min="3" max="3" width="9.42578125" style="42" customWidth="1"/>
    <col min="4" max="4" width="12.7109375" style="43" customWidth="1"/>
    <col min="5" max="5" width="10.7109375" style="44" customWidth="1"/>
    <col min="6" max="6" width="15.42578125" style="43" customWidth="1"/>
    <col min="7" max="7" width="2.28515625" style="9" customWidth="1"/>
    <col min="8" max="8" width="25" style="9" customWidth="1"/>
    <col min="9" max="9" width="22.85546875" style="9" customWidth="1"/>
    <col min="10" max="10" width="9.42578125" style="42" customWidth="1"/>
    <col min="11" max="11" width="12.7109375" style="45" customWidth="1"/>
    <col min="12" max="12" width="10.7109375" style="9" customWidth="1"/>
    <col min="13" max="13" width="15.5703125" style="43" customWidth="1"/>
    <col min="14" max="25" width="10.7109375" style="9" customWidth="1"/>
    <col min="26" max="16384" width="0.5703125" style="9"/>
  </cols>
  <sheetData>
    <row r="1" spans="1:13" s="1" customFormat="1" ht="14.1" customHeight="1" x14ac:dyDescent="0.25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s="1" customFormat="1" ht="14.1" customHeight="1" x14ac:dyDescent="0.3">
      <c r="A2" s="128" t="s">
        <v>74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s="1" customFormat="1" ht="14.1" customHeight="1" x14ac:dyDescent="0.3">
      <c r="A3" s="130" t="s">
        <v>88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</row>
    <row r="4" spans="1:13" s="8" customFormat="1" ht="22.5" customHeight="1" x14ac:dyDescent="0.25">
      <c r="A4" s="132" t="s">
        <v>1</v>
      </c>
      <c r="B4" s="133"/>
      <c r="C4" s="3" t="s">
        <v>2</v>
      </c>
      <c r="D4" s="4" t="s">
        <v>3</v>
      </c>
      <c r="E4" s="3" t="s">
        <v>4</v>
      </c>
      <c r="F4" s="5" t="s">
        <v>5</v>
      </c>
      <c r="G4" s="46"/>
      <c r="H4" s="134" t="s">
        <v>1</v>
      </c>
      <c r="I4" s="135"/>
      <c r="J4" s="6" t="s">
        <v>2</v>
      </c>
      <c r="K4" s="7" t="s">
        <v>3</v>
      </c>
      <c r="L4" s="6" t="s">
        <v>4</v>
      </c>
      <c r="M4" s="7" t="s">
        <v>5</v>
      </c>
    </row>
    <row r="5" spans="1:13" ht="15" customHeight="1" x14ac:dyDescent="0.3">
      <c r="A5" s="136" t="s">
        <v>6</v>
      </c>
      <c r="B5" s="137"/>
      <c r="C5" s="137"/>
      <c r="D5" s="137"/>
      <c r="E5" s="137"/>
      <c r="F5" s="138"/>
      <c r="G5" s="47"/>
      <c r="H5" s="139" t="s">
        <v>7</v>
      </c>
      <c r="I5" s="140"/>
      <c r="J5" s="140"/>
      <c r="K5" s="140"/>
      <c r="L5" s="140"/>
      <c r="M5" s="141"/>
    </row>
    <row r="6" spans="1:13" ht="15" customHeight="1" x14ac:dyDescent="0.3">
      <c r="A6" s="101" t="s">
        <v>8</v>
      </c>
      <c r="B6" s="118"/>
      <c r="C6" s="2">
        <v>25</v>
      </c>
      <c r="D6" s="10">
        <v>5</v>
      </c>
      <c r="E6" s="55"/>
      <c r="F6" s="49">
        <f>E6*D6</f>
        <v>0</v>
      </c>
      <c r="G6" s="47"/>
      <c r="H6" s="121" t="s">
        <v>9</v>
      </c>
      <c r="I6" s="124"/>
      <c r="J6" s="11">
        <v>210</v>
      </c>
      <c r="K6" s="12">
        <v>19</v>
      </c>
      <c r="L6" s="57"/>
      <c r="M6" s="53">
        <f>L6*K6</f>
        <v>0</v>
      </c>
    </row>
    <row r="7" spans="1:13" ht="15" customHeight="1" x14ac:dyDescent="0.3">
      <c r="A7" s="102" t="s">
        <v>10</v>
      </c>
      <c r="B7" s="96"/>
      <c r="C7" s="13">
        <v>260</v>
      </c>
      <c r="D7" s="14">
        <v>28</v>
      </c>
      <c r="E7" s="56"/>
      <c r="F7" s="50">
        <f t="shared" ref="F7:F38" si="0">E7*D7</f>
        <v>0</v>
      </c>
      <c r="G7" s="47"/>
      <c r="H7" s="145" t="s">
        <v>11</v>
      </c>
      <c r="I7" s="120"/>
      <c r="J7" s="15">
        <v>230</v>
      </c>
      <c r="K7" s="16">
        <v>25</v>
      </c>
      <c r="L7" s="60"/>
      <c r="M7" s="52">
        <f t="shared" ref="M7:M10" si="1">L7*K7</f>
        <v>0</v>
      </c>
    </row>
    <row r="8" spans="1:13" ht="15" customHeight="1" x14ac:dyDescent="0.3">
      <c r="A8" s="101" t="s">
        <v>12</v>
      </c>
      <c r="B8" s="118"/>
      <c r="C8" s="17">
        <v>260</v>
      </c>
      <c r="D8" s="18">
        <v>28</v>
      </c>
      <c r="E8" s="55"/>
      <c r="F8" s="49">
        <f t="shared" si="0"/>
        <v>0</v>
      </c>
      <c r="G8" s="47"/>
      <c r="H8" s="139" t="s">
        <v>13</v>
      </c>
      <c r="I8" s="140"/>
      <c r="J8" s="140"/>
      <c r="K8" s="140"/>
      <c r="L8" s="140"/>
      <c r="M8" s="141"/>
    </row>
    <row r="9" spans="1:13" ht="15" customHeight="1" x14ac:dyDescent="0.3">
      <c r="A9" s="102" t="s">
        <v>14</v>
      </c>
      <c r="B9" s="96"/>
      <c r="C9" s="13">
        <v>260</v>
      </c>
      <c r="D9" s="14">
        <v>28</v>
      </c>
      <c r="E9" s="56"/>
      <c r="F9" s="50">
        <f t="shared" si="0"/>
        <v>0</v>
      </c>
      <c r="G9" s="47"/>
      <c r="H9" s="121" t="s">
        <v>15</v>
      </c>
      <c r="I9" s="124"/>
      <c r="J9" s="19">
        <v>15</v>
      </c>
      <c r="K9" s="20">
        <v>2</v>
      </c>
      <c r="L9" s="59"/>
      <c r="M9" s="53">
        <f t="shared" si="1"/>
        <v>0</v>
      </c>
    </row>
    <row r="10" spans="1:13" ht="15" customHeight="1" x14ac:dyDescent="0.3">
      <c r="A10" s="101" t="s">
        <v>16</v>
      </c>
      <c r="B10" s="118"/>
      <c r="C10" s="17">
        <v>350</v>
      </c>
      <c r="D10" s="18">
        <v>37</v>
      </c>
      <c r="E10" s="55"/>
      <c r="F10" s="49">
        <f t="shared" si="0"/>
        <v>0</v>
      </c>
      <c r="G10" s="47"/>
      <c r="H10" s="119" t="s">
        <v>17</v>
      </c>
      <c r="I10" s="120"/>
      <c r="J10" s="21">
        <v>15</v>
      </c>
      <c r="K10" s="22">
        <v>2</v>
      </c>
      <c r="L10" s="60"/>
      <c r="M10" s="52">
        <f t="shared" si="1"/>
        <v>0</v>
      </c>
    </row>
    <row r="11" spans="1:13" ht="15" customHeight="1" x14ac:dyDescent="0.3">
      <c r="A11" s="102" t="s">
        <v>18</v>
      </c>
      <c r="B11" s="96"/>
      <c r="C11" s="13">
        <v>350</v>
      </c>
      <c r="D11" s="14">
        <v>37</v>
      </c>
      <c r="E11" s="56"/>
      <c r="F11" s="50">
        <f t="shared" si="0"/>
        <v>0</v>
      </c>
      <c r="G11" s="47"/>
      <c r="H11" s="121" t="s">
        <v>19</v>
      </c>
      <c r="I11" s="124"/>
      <c r="J11" s="19">
        <v>115</v>
      </c>
      <c r="K11" s="20">
        <v>10.5</v>
      </c>
      <c r="L11" s="59"/>
      <c r="M11" s="53">
        <f>L11*K11</f>
        <v>0</v>
      </c>
    </row>
    <row r="12" spans="1:13" ht="15" customHeight="1" x14ac:dyDescent="0.3">
      <c r="A12" s="101" t="s">
        <v>20</v>
      </c>
      <c r="B12" s="118"/>
      <c r="C12" s="17">
        <v>350</v>
      </c>
      <c r="D12" s="18">
        <v>37</v>
      </c>
      <c r="E12" s="55"/>
      <c r="F12" s="49">
        <f t="shared" si="0"/>
        <v>0</v>
      </c>
      <c r="G12" s="47"/>
      <c r="H12" s="119" t="s">
        <v>21</v>
      </c>
      <c r="I12" s="120"/>
      <c r="J12" s="21">
        <v>115</v>
      </c>
      <c r="K12" s="23">
        <v>10.5</v>
      </c>
      <c r="L12" s="60"/>
      <c r="M12" s="52">
        <f t="shared" ref="M12" si="2">L12*K12</f>
        <v>0</v>
      </c>
    </row>
    <row r="13" spans="1:13" ht="15" customHeight="1" x14ac:dyDescent="0.3">
      <c r="A13" s="102" t="s">
        <v>22</v>
      </c>
      <c r="B13" s="96"/>
      <c r="C13" s="24">
        <v>500</v>
      </c>
      <c r="D13" s="25">
        <v>52</v>
      </c>
      <c r="E13" s="56"/>
      <c r="F13" s="50">
        <f t="shared" si="0"/>
        <v>0</v>
      </c>
      <c r="G13" s="47"/>
      <c r="H13" s="121" t="s">
        <v>23</v>
      </c>
      <c r="I13" s="124"/>
      <c r="J13" s="19">
        <v>140</v>
      </c>
      <c r="K13" s="20">
        <v>12.5</v>
      </c>
      <c r="L13" s="59"/>
      <c r="M13" s="53">
        <f>L13*K13</f>
        <v>0</v>
      </c>
    </row>
    <row r="14" spans="1:13" ht="15" customHeight="1" x14ac:dyDescent="0.3">
      <c r="A14" s="101" t="s">
        <v>24</v>
      </c>
      <c r="B14" s="118"/>
      <c r="C14" s="2">
        <v>685</v>
      </c>
      <c r="D14" s="10">
        <v>71</v>
      </c>
      <c r="E14" s="55"/>
      <c r="F14" s="49">
        <f t="shared" si="0"/>
        <v>0</v>
      </c>
      <c r="G14" s="47"/>
      <c r="H14" s="119" t="s">
        <v>25</v>
      </c>
      <c r="I14" s="120"/>
      <c r="J14" s="21">
        <v>140</v>
      </c>
      <c r="K14" s="23">
        <v>12.5</v>
      </c>
      <c r="L14" s="60"/>
      <c r="M14" s="52">
        <f t="shared" ref="M14:M18" si="3">L14*K14</f>
        <v>0</v>
      </c>
    </row>
    <row r="15" spans="1:13" ht="15" customHeight="1" x14ac:dyDescent="0.3">
      <c r="A15" s="95" t="s">
        <v>26</v>
      </c>
      <c r="B15" s="95"/>
      <c r="C15" s="26">
        <v>130</v>
      </c>
      <c r="D15" s="27">
        <v>19</v>
      </c>
      <c r="E15" s="146"/>
      <c r="F15" s="50">
        <f t="shared" si="0"/>
        <v>0</v>
      </c>
      <c r="G15" s="47"/>
      <c r="H15" s="121" t="s">
        <v>27</v>
      </c>
      <c r="I15" s="122"/>
      <c r="J15" s="19">
        <v>230</v>
      </c>
      <c r="K15" s="20">
        <v>18</v>
      </c>
      <c r="L15" s="59"/>
      <c r="M15" s="53">
        <f t="shared" si="3"/>
        <v>0</v>
      </c>
    </row>
    <row r="16" spans="1:13" ht="15" customHeight="1" x14ac:dyDescent="0.3">
      <c r="A16" s="101" t="s">
        <v>28</v>
      </c>
      <c r="B16" s="101"/>
      <c r="C16" s="28">
        <v>260</v>
      </c>
      <c r="D16" s="10">
        <v>38</v>
      </c>
      <c r="E16" s="147"/>
      <c r="F16" s="49">
        <f t="shared" si="0"/>
        <v>0</v>
      </c>
      <c r="G16" s="47"/>
      <c r="H16" s="119" t="s">
        <v>29</v>
      </c>
      <c r="I16" s="123"/>
      <c r="J16" s="21">
        <v>230</v>
      </c>
      <c r="K16" s="23">
        <v>18</v>
      </c>
      <c r="L16" s="60"/>
      <c r="M16" s="52">
        <f t="shared" si="3"/>
        <v>0</v>
      </c>
    </row>
    <row r="17" spans="1:13" ht="15" customHeight="1" x14ac:dyDescent="0.3">
      <c r="A17" s="95" t="s">
        <v>30</v>
      </c>
      <c r="B17" s="95"/>
      <c r="C17" s="26">
        <v>130</v>
      </c>
      <c r="D17" s="27">
        <v>19</v>
      </c>
      <c r="E17" s="146"/>
      <c r="F17" s="50">
        <f t="shared" si="0"/>
        <v>0</v>
      </c>
      <c r="G17" s="47"/>
      <c r="H17" s="111" t="s">
        <v>31</v>
      </c>
      <c r="I17" s="112"/>
      <c r="J17" s="19">
        <v>300</v>
      </c>
      <c r="K17" s="20">
        <v>23</v>
      </c>
      <c r="L17" s="59"/>
      <c r="M17" s="53">
        <f t="shared" si="3"/>
        <v>0</v>
      </c>
    </row>
    <row r="18" spans="1:13" ht="15" customHeight="1" x14ac:dyDescent="0.3">
      <c r="A18" s="101" t="s">
        <v>32</v>
      </c>
      <c r="B18" s="101"/>
      <c r="C18" s="28">
        <v>260</v>
      </c>
      <c r="D18" s="10">
        <v>38</v>
      </c>
      <c r="E18" s="147"/>
      <c r="F18" s="49">
        <f t="shared" si="0"/>
        <v>0</v>
      </c>
      <c r="G18" s="47"/>
      <c r="H18" s="113" t="s">
        <v>33</v>
      </c>
      <c r="I18" s="114"/>
      <c r="J18" s="29">
        <v>300</v>
      </c>
      <c r="K18" s="30">
        <v>23</v>
      </c>
      <c r="L18" s="58"/>
      <c r="M18" s="54">
        <f t="shared" si="3"/>
        <v>0</v>
      </c>
    </row>
    <row r="19" spans="1:13" ht="15" customHeight="1" x14ac:dyDescent="0.3">
      <c r="A19" s="95" t="s">
        <v>34</v>
      </c>
      <c r="B19" s="95"/>
      <c r="C19" s="26">
        <v>130</v>
      </c>
      <c r="D19" s="27">
        <v>19</v>
      </c>
      <c r="E19" s="146"/>
      <c r="F19" s="50">
        <f t="shared" si="0"/>
        <v>0</v>
      </c>
      <c r="G19" s="47"/>
      <c r="H19" s="115" t="s">
        <v>35</v>
      </c>
      <c r="I19" s="116"/>
      <c r="J19" s="116"/>
      <c r="K19" s="116"/>
      <c r="L19" s="116"/>
      <c r="M19" s="117"/>
    </row>
    <row r="20" spans="1:13" ht="15" customHeight="1" x14ac:dyDescent="0.3">
      <c r="A20" s="106" t="s">
        <v>36</v>
      </c>
      <c r="B20" s="107"/>
      <c r="C20" s="107"/>
      <c r="D20" s="107"/>
      <c r="E20" s="107"/>
      <c r="F20" s="108"/>
      <c r="G20" s="47"/>
      <c r="H20" s="91" t="s">
        <v>37</v>
      </c>
      <c r="I20" s="92"/>
      <c r="J20" s="31">
        <v>200</v>
      </c>
      <c r="K20" s="10">
        <v>14</v>
      </c>
      <c r="L20" s="153"/>
      <c r="M20" s="49">
        <f t="shared" ref="M20:M26" si="4">L20*K20</f>
        <v>0</v>
      </c>
    </row>
    <row r="21" spans="1:13" ht="15" customHeight="1" x14ac:dyDescent="0.3">
      <c r="A21" s="101" t="s">
        <v>38</v>
      </c>
      <c r="B21" s="101"/>
      <c r="C21" s="28">
        <v>220</v>
      </c>
      <c r="D21" s="10">
        <v>18</v>
      </c>
      <c r="E21" s="148"/>
      <c r="F21" s="49">
        <f>E21*D21</f>
        <v>0</v>
      </c>
      <c r="G21" s="47"/>
      <c r="H21" s="109" t="s">
        <v>39</v>
      </c>
      <c r="I21" s="110"/>
      <c r="J21" s="13">
        <v>200</v>
      </c>
      <c r="K21" s="25">
        <v>14</v>
      </c>
      <c r="L21" s="56"/>
      <c r="M21" s="50">
        <f t="shared" si="4"/>
        <v>0</v>
      </c>
    </row>
    <row r="22" spans="1:13" ht="15" customHeight="1" x14ac:dyDescent="0.3">
      <c r="A22" s="95" t="s">
        <v>40</v>
      </c>
      <c r="B22" s="95"/>
      <c r="C22" s="26">
        <v>220</v>
      </c>
      <c r="D22" s="27">
        <v>19</v>
      </c>
      <c r="E22" s="149"/>
      <c r="F22" s="50">
        <f t="shared" si="0"/>
        <v>0</v>
      </c>
      <c r="G22" s="47"/>
      <c r="H22" s="91" t="s">
        <v>41</v>
      </c>
      <c r="I22" s="92"/>
      <c r="J22" s="17">
        <v>340</v>
      </c>
      <c r="K22" s="10">
        <v>23</v>
      </c>
      <c r="L22" s="55"/>
      <c r="M22" s="49">
        <f t="shared" si="4"/>
        <v>0</v>
      </c>
    </row>
    <row r="23" spans="1:13" ht="15" customHeight="1" x14ac:dyDescent="0.3">
      <c r="A23" s="101" t="s">
        <v>42</v>
      </c>
      <c r="B23" s="101"/>
      <c r="C23" s="28">
        <v>250</v>
      </c>
      <c r="D23" s="10">
        <v>19</v>
      </c>
      <c r="E23" s="148"/>
      <c r="F23" s="49">
        <f t="shared" si="0"/>
        <v>0</v>
      </c>
      <c r="G23" s="47"/>
      <c r="H23" s="109" t="s">
        <v>43</v>
      </c>
      <c r="I23" s="110"/>
      <c r="J23" s="13">
        <v>200</v>
      </c>
      <c r="K23" s="25">
        <v>17</v>
      </c>
      <c r="L23" s="56"/>
      <c r="M23" s="50">
        <f t="shared" si="4"/>
        <v>0</v>
      </c>
    </row>
    <row r="24" spans="1:13" ht="15" customHeight="1" x14ac:dyDescent="0.3">
      <c r="A24" s="95" t="s">
        <v>44</v>
      </c>
      <c r="B24" s="95"/>
      <c r="C24" s="26">
        <v>200</v>
      </c>
      <c r="D24" s="27">
        <v>19</v>
      </c>
      <c r="E24" s="149"/>
      <c r="F24" s="50">
        <f t="shared" si="0"/>
        <v>0</v>
      </c>
      <c r="G24" s="47"/>
      <c r="H24" s="101" t="s">
        <v>45</v>
      </c>
      <c r="I24" s="101"/>
      <c r="J24" s="17">
        <v>200</v>
      </c>
      <c r="K24" s="10">
        <v>17</v>
      </c>
      <c r="L24" s="55"/>
      <c r="M24" s="49">
        <f t="shared" si="4"/>
        <v>0</v>
      </c>
    </row>
    <row r="25" spans="1:13" ht="15" customHeight="1" x14ac:dyDescent="0.3">
      <c r="A25" s="101" t="s">
        <v>46</v>
      </c>
      <c r="B25" s="101"/>
      <c r="C25" s="28">
        <v>250</v>
      </c>
      <c r="D25" s="10">
        <v>16.5</v>
      </c>
      <c r="E25" s="148"/>
      <c r="F25" s="49">
        <f t="shared" si="0"/>
        <v>0</v>
      </c>
      <c r="G25" s="47"/>
      <c r="H25" s="102" t="s">
        <v>47</v>
      </c>
      <c r="I25" s="102"/>
      <c r="J25" s="13">
        <v>340</v>
      </c>
      <c r="K25" s="25">
        <v>28</v>
      </c>
      <c r="L25" s="56"/>
      <c r="M25" s="50">
        <f t="shared" si="4"/>
        <v>0</v>
      </c>
    </row>
    <row r="26" spans="1:13" ht="15" customHeight="1" x14ac:dyDescent="0.3">
      <c r="A26" s="95" t="s">
        <v>48</v>
      </c>
      <c r="B26" s="95"/>
      <c r="C26" s="26">
        <v>200</v>
      </c>
      <c r="D26" s="27">
        <v>19</v>
      </c>
      <c r="E26" s="149"/>
      <c r="F26" s="50">
        <f t="shared" si="0"/>
        <v>0</v>
      </c>
      <c r="G26" s="47"/>
      <c r="H26" s="101" t="s">
        <v>49</v>
      </c>
      <c r="I26" s="101"/>
      <c r="J26" s="17">
        <v>250</v>
      </c>
      <c r="K26" s="10">
        <v>20</v>
      </c>
      <c r="L26" s="55"/>
      <c r="M26" s="49">
        <f t="shared" si="4"/>
        <v>0</v>
      </c>
    </row>
    <row r="27" spans="1:13" ht="15" customHeight="1" x14ac:dyDescent="0.3">
      <c r="A27" s="101" t="s">
        <v>50</v>
      </c>
      <c r="B27" s="101"/>
      <c r="C27" s="28">
        <v>200</v>
      </c>
      <c r="D27" s="10">
        <v>19</v>
      </c>
      <c r="E27" s="148"/>
      <c r="F27" s="49">
        <f t="shared" si="0"/>
        <v>0</v>
      </c>
      <c r="G27" s="47"/>
      <c r="H27" s="106" t="s">
        <v>51</v>
      </c>
      <c r="I27" s="107"/>
      <c r="J27" s="107"/>
      <c r="K27" s="107"/>
      <c r="L27" s="107"/>
      <c r="M27" s="108"/>
    </row>
    <row r="28" spans="1:13" ht="15" customHeight="1" x14ac:dyDescent="0.3">
      <c r="A28" s="95" t="s">
        <v>52</v>
      </c>
      <c r="B28" s="95"/>
      <c r="C28" s="26">
        <v>300</v>
      </c>
      <c r="D28" s="27">
        <v>18.5</v>
      </c>
      <c r="E28" s="149"/>
      <c r="F28" s="50">
        <f t="shared" si="0"/>
        <v>0</v>
      </c>
      <c r="G28" s="47"/>
      <c r="H28" s="101" t="s">
        <v>53</v>
      </c>
      <c r="I28" s="101"/>
      <c r="J28" s="17">
        <v>80</v>
      </c>
      <c r="K28" s="10">
        <v>6</v>
      </c>
      <c r="L28" s="55"/>
      <c r="M28" s="49">
        <f t="shared" ref="M28:M38" si="5">L28*K28</f>
        <v>0</v>
      </c>
    </row>
    <row r="29" spans="1:13" ht="15" customHeight="1" x14ac:dyDescent="0.3">
      <c r="A29" s="101" t="s">
        <v>54</v>
      </c>
      <c r="B29" s="101"/>
      <c r="C29" s="28">
        <v>170</v>
      </c>
      <c r="D29" s="10">
        <v>13</v>
      </c>
      <c r="E29" s="148"/>
      <c r="F29" s="49">
        <f t="shared" si="0"/>
        <v>0</v>
      </c>
      <c r="G29" s="47"/>
      <c r="H29" s="102" t="s">
        <v>55</v>
      </c>
      <c r="I29" s="103"/>
      <c r="J29" s="13">
        <v>120</v>
      </c>
      <c r="K29" s="25">
        <v>11.5</v>
      </c>
      <c r="L29" s="56"/>
      <c r="M29" s="50">
        <f t="shared" si="5"/>
        <v>0</v>
      </c>
    </row>
    <row r="30" spans="1:13" ht="15" customHeight="1" x14ac:dyDescent="0.3">
      <c r="A30" s="95" t="s">
        <v>56</v>
      </c>
      <c r="B30" s="95"/>
      <c r="C30" s="26">
        <v>170</v>
      </c>
      <c r="D30" s="27">
        <v>13</v>
      </c>
      <c r="E30" s="149"/>
      <c r="F30" s="50">
        <f t="shared" si="0"/>
        <v>0</v>
      </c>
      <c r="G30" s="47"/>
      <c r="H30" s="101" t="s">
        <v>57</v>
      </c>
      <c r="I30" s="104"/>
      <c r="J30" s="32">
        <v>120</v>
      </c>
      <c r="K30" s="10">
        <v>11.5</v>
      </c>
      <c r="L30" s="57"/>
      <c r="M30" s="49">
        <f t="shared" si="5"/>
        <v>0</v>
      </c>
    </row>
    <row r="31" spans="1:13" ht="15" customHeight="1" x14ac:dyDescent="0.3">
      <c r="A31" s="105" t="s">
        <v>58</v>
      </c>
      <c r="B31" s="105"/>
      <c r="C31" s="105"/>
      <c r="D31" s="105"/>
      <c r="E31" s="105"/>
      <c r="F31" s="105"/>
      <c r="G31" s="47"/>
      <c r="H31" s="102" t="s">
        <v>59</v>
      </c>
      <c r="I31" s="103"/>
      <c r="J31" s="33">
        <v>120</v>
      </c>
      <c r="K31" s="25">
        <v>11.5</v>
      </c>
      <c r="L31" s="58"/>
      <c r="M31" s="50">
        <f t="shared" si="5"/>
        <v>0</v>
      </c>
    </row>
    <row r="32" spans="1:13" ht="15" customHeight="1" x14ac:dyDescent="0.3">
      <c r="A32" s="91" t="s">
        <v>60</v>
      </c>
      <c r="B32" s="92"/>
      <c r="C32" s="28">
        <v>240</v>
      </c>
      <c r="D32" s="10">
        <v>15</v>
      </c>
      <c r="E32" s="150"/>
      <c r="F32" s="49">
        <f t="shared" si="0"/>
        <v>0</v>
      </c>
      <c r="G32" s="47"/>
      <c r="H32" s="91" t="s">
        <v>61</v>
      </c>
      <c r="I32" s="92"/>
      <c r="J32" s="28">
        <v>45</v>
      </c>
      <c r="K32" s="10">
        <v>6.5</v>
      </c>
      <c r="L32" s="148"/>
      <c r="M32" s="49">
        <f t="shared" si="5"/>
        <v>0</v>
      </c>
    </row>
    <row r="33" spans="1:13" ht="15" customHeight="1" x14ac:dyDescent="0.3">
      <c r="A33" s="93" t="s">
        <v>62</v>
      </c>
      <c r="B33" s="94"/>
      <c r="C33" s="26">
        <v>350</v>
      </c>
      <c r="D33" s="27">
        <v>21</v>
      </c>
      <c r="E33" s="151"/>
      <c r="F33" s="50">
        <f t="shared" si="0"/>
        <v>0</v>
      </c>
      <c r="G33" s="47"/>
      <c r="H33" s="95" t="s">
        <v>63</v>
      </c>
      <c r="I33" s="96"/>
      <c r="J33" s="34">
        <v>55</v>
      </c>
      <c r="K33" s="35">
        <v>8</v>
      </c>
      <c r="L33" s="56"/>
      <c r="M33" s="50">
        <f t="shared" si="5"/>
        <v>0</v>
      </c>
    </row>
    <row r="34" spans="1:13" ht="15" customHeight="1" x14ac:dyDescent="0.25">
      <c r="A34" s="97" t="s">
        <v>64</v>
      </c>
      <c r="B34" s="97"/>
      <c r="C34" s="97"/>
      <c r="D34" s="97"/>
      <c r="E34" s="97"/>
      <c r="F34" s="97"/>
      <c r="G34" s="47"/>
      <c r="H34" s="98" t="s">
        <v>65</v>
      </c>
      <c r="I34" s="99"/>
      <c r="J34" s="99"/>
      <c r="K34" s="99"/>
      <c r="L34" s="99"/>
      <c r="M34" s="100"/>
    </row>
    <row r="35" spans="1:13" ht="15" customHeight="1" x14ac:dyDescent="0.3">
      <c r="A35" s="86" t="s">
        <v>66</v>
      </c>
      <c r="B35" s="86"/>
      <c r="C35" s="36">
        <v>130</v>
      </c>
      <c r="D35" s="10">
        <v>14</v>
      </c>
      <c r="E35" s="148"/>
      <c r="F35" s="49">
        <f t="shared" si="0"/>
        <v>0</v>
      </c>
      <c r="G35" s="47"/>
      <c r="H35" s="87" t="s">
        <v>67</v>
      </c>
      <c r="I35" s="88"/>
      <c r="J35" s="36">
        <v>180</v>
      </c>
      <c r="K35" s="37">
        <v>23</v>
      </c>
      <c r="L35" s="148"/>
      <c r="M35" s="49">
        <f t="shared" si="5"/>
        <v>0</v>
      </c>
    </row>
    <row r="36" spans="1:13" ht="15" customHeight="1" x14ac:dyDescent="0.3">
      <c r="A36" s="89" t="s">
        <v>68</v>
      </c>
      <c r="B36" s="89"/>
      <c r="C36" s="38">
        <v>260</v>
      </c>
      <c r="D36" s="27">
        <v>27</v>
      </c>
      <c r="E36" s="149"/>
      <c r="F36" s="50">
        <f t="shared" si="0"/>
        <v>0</v>
      </c>
      <c r="G36" s="47"/>
      <c r="H36" s="69" t="s">
        <v>69</v>
      </c>
      <c r="I36" s="70"/>
      <c r="J36" s="38">
        <v>270</v>
      </c>
      <c r="K36" s="27">
        <v>30</v>
      </c>
      <c r="L36" s="149"/>
      <c r="M36" s="50">
        <f t="shared" si="5"/>
        <v>0</v>
      </c>
    </row>
    <row r="37" spans="1:13" ht="15" customHeight="1" x14ac:dyDescent="0.3">
      <c r="A37" s="90" t="s">
        <v>70</v>
      </c>
      <c r="B37" s="90"/>
      <c r="C37" s="36">
        <v>90</v>
      </c>
      <c r="D37" s="10">
        <v>7</v>
      </c>
      <c r="E37" s="148"/>
      <c r="F37" s="49">
        <f t="shared" si="0"/>
        <v>0</v>
      </c>
      <c r="G37" s="47"/>
      <c r="H37" s="87" t="s">
        <v>71</v>
      </c>
      <c r="I37" s="88"/>
      <c r="J37" s="36">
        <v>530</v>
      </c>
      <c r="K37" s="37">
        <v>58</v>
      </c>
      <c r="L37" s="148"/>
      <c r="M37" s="49">
        <f t="shared" si="5"/>
        <v>0</v>
      </c>
    </row>
    <row r="38" spans="1:13" ht="15" customHeight="1" x14ac:dyDescent="0.3">
      <c r="A38" s="68" t="s">
        <v>72</v>
      </c>
      <c r="B38" s="68"/>
      <c r="C38" s="39">
        <v>185</v>
      </c>
      <c r="D38" s="40">
        <v>15</v>
      </c>
      <c r="E38" s="152"/>
      <c r="F38" s="51">
        <f t="shared" si="0"/>
        <v>0</v>
      </c>
      <c r="G38" s="47"/>
      <c r="H38" s="69" t="s">
        <v>73</v>
      </c>
      <c r="I38" s="70"/>
      <c r="J38" s="38">
        <v>90</v>
      </c>
      <c r="K38" s="41">
        <v>11</v>
      </c>
      <c r="L38" s="149"/>
      <c r="M38" s="50">
        <f t="shared" si="5"/>
        <v>0</v>
      </c>
    </row>
    <row r="39" spans="1:13" ht="17.100000000000001" customHeight="1" x14ac:dyDescent="0.25">
      <c r="A39" s="85"/>
      <c r="B39" s="85"/>
      <c r="C39" s="85"/>
      <c r="D39" s="85"/>
      <c r="E39" s="85"/>
      <c r="F39" s="85"/>
      <c r="G39" s="47"/>
      <c r="H39" s="77" t="s">
        <v>77</v>
      </c>
      <c r="I39" s="77"/>
      <c r="J39" s="77"/>
      <c r="K39" s="77"/>
      <c r="L39" s="82">
        <f>SUM(E6:E19)+SUM(E21:E30)+SUM(E32:E33)+SUM(E35:E38)+SUM(L6:L7)+SUM(L9:L18)+SUM(L20:L26)+SUM(L28:L33)+SUM(L35:L38)</f>
        <v>0</v>
      </c>
      <c r="M39" s="82"/>
    </row>
    <row r="40" spans="1:13" ht="17.100000000000001" customHeight="1" x14ac:dyDescent="0.25">
      <c r="A40" s="85" t="s">
        <v>82</v>
      </c>
      <c r="B40" s="85"/>
      <c r="C40" s="85"/>
      <c r="D40" s="85"/>
      <c r="E40" s="85"/>
      <c r="F40" s="85"/>
      <c r="G40" s="47"/>
      <c r="H40" s="142" t="s">
        <v>87</v>
      </c>
      <c r="I40" s="143"/>
      <c r="J40" s="143"/>
      <c r="K40" s="144"/>
      <c r="L40" s="156"/>
      <c r="M40" s="157"/>
    </row>
    <row r="41" spans="1:13" ht="17.100000000000001" customHeight="1" x14ac:dyDescent="0.25">
      <c r="A41" s="63" t="s">
        <v>83</v>
      </c>
      <c r="B41" s="63"/>
      <c r="C41" s="63" t="s">
        <v>84</v>
      </c>
      <c r="D41" s="63"/>
      <c r="E41" s="63"/>
      <c r="F41" s="63"/>
      <c r="G41" s="47"/>
      <c r="H41" s="77" t="s">
        <v>78</v>
      </c>
      <c r="I41" s="77"/>
      <c r="J41" s="77"/>
      <c r="K41" s="77"/>
      <c r="L41" s="83">
        <f>SUM(F6:F19)+SUM(F21:F30)+SUM(F32:F33)+SUM(F35:F38)+SUM(M6:M7)+SUM(M9:M18)+SUM(M20:M26)+SUM(M28:M33)+SUM(M35:M38)</f>
        <v>0</v>
      </c>
      <c r="M41" s="83"/>
    </row>
    <row r="42" spans="1:13" ht="17.100000000000001" customHeight="1" x14ac:dyDescent="0.25">
      <c r="A42" s="63" t="s">
        <v>86</v>
      </c>
      <c r="B42" s="63"/>
      <c r="C42" s="64">
        <v>0.19</v>
      </c>
      <c r="D42" s="63"/>
      <c r="E42" s="63"/>
      <c r="F42" s="63"/>
      <c r="G42" s="47"/>
      <c r="H42" s="77" t="s">
        <v>79</v>
      </c>
      <c r="I42" s="77"/>
      <c r="J42" s="77"/>
      <c r="K42" s="77"/>
      <c r="L42" s="83" cm="1">
        <f t="array" ref="L42">_xlfn.IFS(L41&lt;3000,L41*0.19,AND(L41&gt;=3000,L41&lt;5000),L41*0.2,L41&gt;=5000,L41*0.21)</f>
        <v>0</v>
      </c>
      <c r="M42" s="83"/>
    </row>
    <row r="43" spans="1:13" ht="17.100000000000001" customHeight="1" x14ac:dyDescent="0.25">
      <c r="A43" s="63" t="s">
        <v>85</v>
      </c>
      <c r="B43" s="63"/>
      <c r="C43" s="64">
        <v>0.2</v>
      </c>
      <c r="D43" s="63"/>
      <c r="E43" s="63"/>
      <c r="F43" s="63"/>
      <c r="G43" s="47"/>
      <c r="H43" s="77" t="s">
        <v>80</v>
      </c>
      <c r="I43" s="77"/>
      <c r="J43" s="77"/>
      <c r="K43" s="77"/>
      <c r="L43" s="83">
        <f>L41-L42</f>
        <v>0</v>
      </c>
      <c r="M43" s="84"/>
    </row>
    <row r="44" spans="1:13" ht="18" customHeight="1" x14ac:dyDescent="0.25">
      <c r="A44" s="65">
        <v>5000</v>
      </c>
      <c r="B44" s="65"/>
      <c r="C44" s="66">
        <v>0.21</v>
      </c>
      <c r="D44" s="67"/>
      <c r="E44" s="67"/>
      <c r="F44" s="67"/>
      <c r="G44" s="48"/>
      <c r="H44" s="78" t="s">
        <v>81</v>
      </c>
      <c r="I44" s="79"/>
      <c r="J44" s="79"/>
      <c r="K44" s="80"/>
      <c r="L44" s="81"/>
      <c r="M44" s="81"/>
    </row>
    <row r="45" spans="1:13" ht="18" customHeight="1" x14ac:dyDescent="0.25">
      <c r="A45" s="61" t="s">
        <v>76</v>
      </c>
      <c r="B45" s="61"/>
      <c r="C45" s="61"/>
      <c r="D45" s="61"/>
      <c r="E45" s="61"/>
      <c r="F45" s="61"/>
      <c r="G45" s="154"/>
      <c r="H45" s="154"/>
      <c r="I45" s="154"/>
      <c r="J45" s="154"/>
      <c r="K45" s="154"/>
      <c r="L45" s="154"/>
      <c r="M45" s="154"/>
    </row>
    <row r="46" spans="1:13" ht="18.75" customHeight="1" x14ac:dyDescent="0.3">
      <c r="A46" s="62" t="s">
        <v>75</v>
      </c>
      <c r="B46" s="62"/>
      <c r="C46" s="62"/>
      <c r="D46" s="62"/>
      <c r="E46" s="62"/>
      <c r="F46" s="62"/>
      <c r="G46" s="155"/>
      <c r="H46" s="155"/>
      <c r="I46" s="155"/>
      <c r="J46" s="155"/>
      <c r="K46" s="155"/>
      <c r="L46" s="155"/>
      <c r="M46" s="155"/>
    </row>
    <row r="47" spans="1:13" ht="14.25" customHeight="1" x14ac:dyDescent="0.25">
      <c r="A47" s="71" t="s">
        <v>89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3"/>
    </row>
    <row r="48" spans="1:13" ht="14.25" customHeight="1" x14ac:dyDescent="0.25">
      <c r="A48" s="7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6"/>
    </row>
    <row r="50" spans="8:8" ht="15" customHeight="1" x14ac:dyDescent="0.25">
      <c r="H50" s="42"/>
    </row>
  </sheetData>
  <sheetProtection algorithmName="SHA-512" hashValue="mBpa9ggm/+Gb61RGh/71SRAJSBR1D5Do43K+M6h1v9OJRtCAA6S8PGAVy+OsyFz/7GiiVsLtbyki9hLU+HvpgA==" saltValue="T8iWzTzx1829bQfx6Q8CvQ==" spinCount="100000" sheet="1" selectLockedCells="1"/>
  <mergeCells count="100">
    <mergeCell ref="A5:F5"/>
    <mergeCell ref="H5:M5"/>
    <mergeCell ref="A6:B6"/>
    <mergeCell ref="H6:I6"/>
    <mergeCell ref="H40:K40"/>
    <mergeCell ref="A40:F40"/>
    <mergeCell ref="L40:M40"/>
    <mergeCell ref="A7:B7"/>
    <mergeCell ref="H7:I7"/>
    <mergeCell ref="A8:B8"/>
    <mergeCell ref="H8:M8"/>
    <mergeCell ref="A9:B9"/>
    <mergeCell ref="H9:I9"/>
    <mergeCell ref="A10:B10"/>
    <mergeCell ref="H10:I10"/>
    <mergeCell ref="A11:B11"/>
    <mergeCell ref="A1:M1"/>
    <mergeCell ref="A2:M2"/>
    <mergeCell ref="A3:M3"/>
    <mergeCell ref="A4:B4"/>
    <mergeCell ref="H4:I4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M19"/>
    <mergeCell ref="A20:F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M27"/>
    <mergeCell ref="A28:B28"/>
    <mergeCell ref="H28:I28"/>
    <mergeCell ref="A29:B29"/>
    <mergeCell ref="H29:I29"/>
    <mergeCell ref="A30:B30"/>
    <mergeCell ref="H30:I30"/>
    <mergeCell ref="A31:F31"/>
    <mergeCell ref="H31:I31"/>
    <mergeCell ref="A32:B32"/>
    <mergeCell ref="H32:I32"/>
    <mergeCell ref="A33:B33"/>
    <mergeCell ref="H33:I33"/>
    <mergeCell ref="A34:F34"/>
    <mergeCell ref="H34:M34"/>
    <mergeCell ref="A35:B35"/>
    <mergeCell ref="H35:I35"/>
    <mergeCell ref="A36:B36"/>
    <mergeCell ref="H36:I36"/>
    <mergeCell ref="A37:B37"/>
    <mergeCell ref="H37:I37"/>
    <mergeCell ref="A38:B38"/>
    <mergeCell ref="H38:I38"/>
    <mergeCell ref="C43:F43"/>
    <mergeCell ref="A47:M48"/>
    <mergeCell ref="H39:K39"/>
    <mergeCell ref="H41:K41"/>
    <mergeCell ref="H42:K42"/>
    <mergeCell ref="H43:K43"/>
    <mergeCell ref="H44:K44"/>
    <mergeCell ref="L44:M44"/>
    <mergeCell ref="L39:M39"/>
    <mergeCell ref="L41:M41"/>
    <mergeCell ref="L42:M42"/>
    <mergeCell ref="L43:M43"/>
    <mergeCell ref="A39:F39"/>
    <mergeCell ref="A41:B41"/>
    <mergeCell ref="A45:F45"/>
    <mergeCell ref="A46:F46"/>
    <mergeCell ref="G45:M45"/>
    <mergeCell ref="G46:M46"/>
    <mergeCell ref="C41:F41"/>
    <mergeCell ref="A42:B42"/>
    <mergeCell ref="C42:F42"/>
    <mergeCell ref="A43:B43"/>
    <mergeCell ref="A44:B44"/>
    <mergeCell ref="C44:F44"/>
  </mergeCells>
  <pageMargins left="0.23622047244094491" right="0.23622047244094491" top="0.35433070866141736" bottom="0.35433070866141736" header="0.31496062992125984" footer="0.31496062992125984"/>
  <pageSetup paperSize="9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 CDE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Henry</dc:creator>
  <cp:lastModifiedBy>Maxime Henry</cp:lastModifiedBy>
  <dcterms:created xsi:type="dcterms:W3CDTF">2026-07-21T13:29:14Z</dcterms:created>
  <dcterms:modified xsi:type="dcterms:W3CDTF">2026-09-03T08:45:48Z</dcterms:modified>
</cp:coreProperties>
</file>